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istr\Desktop\"/>
    </mc:Choice>
  </mc:AlternateContent>
  <xr:revisionPtr revIDLastSave="0" documentId="13_ncr:1_{421401DC-2230-4A05-BB29-D33B834D75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C45" i="1" s="1"/>
  <c r="C39" i="1"/>
  <c r="C35" i="1"/>
  <c r="C33" i="1"/>
  <c r="C27" i="1"/>
  <c r="C21" i="1"/>
  <c r="C15" i="1"/>
  <c r="C7" i="1"/>
  <c r="C53" i="1" l="1"/>
</calcChain>
</file>

<file path=xl/sharedStrings.xml><?xml version="1.0" encoding="utf-8"?>
<sst xmlns="http://schemas.openxmlformats.org/spreadsheetml/2006/main" count="51" uniqueCount="50">
  <si>
    <t>Budet</t>
  </si>
  <si>
    <t>2021-22</t>
  </si>
  <si>
    <t>Revenues</t>
  </si>
  <si>
    <t>Students Fees</t>
  </si>
  <si>
    <t>Health Plan Premiums</t>
  </si>
  <si>
    <t>Other</t>
  </si>
  <si>
    <t>Total Revenue</t>
  </si>
  <si>
    <t>Expenses</t>
  </si>
  <si>
    <t>Conferences, Training &amp; Travel</t>
  </si>
  <si>
    <t xml:space="preserve">Membership Development   </t>
  </si>
  <si>
    <t>Conferences, Dues and Fees</t>
  </si>
  <si>
    <t>Travel</t>
  </si>
  <si>
    <t>Donations &amp; Sponsorships</t>
  </si>
  <si>
    <t>Events &amp; Campaigns</t>
  </si>
  <si>
    <t>Student Life Events</t>
  </si>
  <si>
    <t>Campus Affairs</t>
  </si>
  <si>
    <t>Carina</t>
  </si>
  <si>
    <t>Marissa</t>
  </si>
  <si>
    <t>Contingency</t>
  </si>
  <si>
    <t>Technology</t>
  </si>
  <si>
    <t>Subscipt</t>
  </si>
  <si>
    <t>Website</t>
  </si>
  <si>
    <t>Grant administration software</t>
  </si>
  <si>
    <t>Student Emergency Bursaries</t>
  </si>
  <si>
    <t>Advertisment (Logo desins)</t>
  </si>
  <si>
    <t>Furniture &amp; Equipment</t>
  </si>
  <si>
    <t>Vehicle</t>
  </si>
  <si>
    <t>Printer</t>
  </si>
  <si>
    <t>Phones and Laptops</t>
  </si>
  <si>
    <t>Honorariums</t>
  </si>
  <si>
    <t>Corporate Insurance (Car and reg)</t>
  </si>
  <si>
    <t>Orientation (Frosh, Frost, Fresher)</t>
  </si>
  <si>
    <t>Handbooks, Stationary &amp; Office Supplies</t>
  </si>
  <si>
    <t xml:space="preserve">Handbooks </t>
  </si>
  <si>
    <t xml:space="preserve">Office </t>
  </si>
  <si>
    <t>Miscel</t>
  </si>
  <si>
    <t>Professional Fees</t>
  </si>
  <si>
    <t>Policy and governance</t>
  </si>
  <si>
    <t>Legal fees</t>
  </si>
  <si>
    <t xml:space="preserve">Audit  </t>
  </si>
  <si>
    <t>Branded Merchandise and Swag</t>
  </si>
  <si>
    <t>Satellite Campuses</t>
  </si>
  <si>
    <t>Clubs and Services</t>
  </si>
  <si>
    <t xml:space="preserve">FP </t>
  </si>
  <si>
    <t>PG</t>
  </si>
  <si>
    <t>Club 20 clubs</t>
  </si>
  <si>
    <t>Club Bursary (old, silver, bronze)</t>
  </si>
  <si>
    <t>Health Plan Claims &amp; Admin</t>
  </si>
  <si>
    <t xml:space="preserve">Wages &amp; Benefits 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</si>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</sst>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2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Budgeted Revenues</a:t>
            </a:r>
            <a:r>
              <a:rPr lang="ru-RU"/>
              <a:t> 2021-22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Sheet1!$A$4:$A$6</c:f>
              <c:strCache>
                <c:ptCount val="3"/>
                <c:pt idx="0">
                  <c:v>Students Fees</c:v>
                </c:pt>
                <c:pt idx="1">
                  <c:v>Health Plan Premiums</c:v>
                </c:pt>
                <c:pt idx="2">
                  <c:v>Other</c:v>
                </c:pt>
              </c:strCache>
            </c:strRef>
          </c:cat>
          <c:val>
            <c:numRef>
              <c:f>Sheet1!$B$4:$B$6</c:f>
            </c:numRef>
          </c:val>
          <c:extLst>
            <c:ext xmlns:c16="http://schemas.microsoft.com/office/drawing/2014/chart" uri="{C3380CC4-5D6E-409C-BE32-E72D297353CC}">
              <c16:uniqueId val="{00000000-076C-45E9-A03C-186029FEFCD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76C-45E9-A03C-186029FEFC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076C-45E9-A03C-186029FEFC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76C-45E9-A03C-186029FEFCD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E6C3B44-E5A9-4A07-90BF-E7556541654D}" type="CATEGORYNAME">
                      <a:rPr lang="en-US"/>
                      <a:pPr/>
                      <a:t>[ИМЯ КАТЕГОРИИ]</a:t>
                    </a:fld>
                    <a:r>
                      <a:rPr lang="en-US" baseline="0"/>
                      <a:t>
</a:t>
                    </a:r>
                    <a:fld id="{568E3524-0E4C-4F35-BED1-150278C2FA78}" type="PERCENTAGE">
                      <a:rPr lang="en-US" baseline="0"/>
                      <a:pPr/>
                      <a:t>[ПРОЦЕНТ]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76C-45E9-A03C-186029FEFC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AC0CB49-CA19-4D83-B43F-0072E77A52F7}" type="CATEGORYNAME">
                      <a:rPr lang="en-US"/>
                      <a:pPr/>
                      <a:t>[ИМЯ КАТЕГОРИИ]</a:t>
                    </a:fld>
                    <a:r>
                      <a:rPr lang="en-US" baseline="0"/>
                      <a:t>
</a:t>
                    </a:r>
                    <a:fld id="{B28DF1DF-88E6-4CA1-8F83-B110C7A547E6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76C-45E9-A03C-186029FEFCD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Sheet1!$A$4:$A$6</c:f>
              <c:strCache>
                <c:ptCount val="3"/>
                <c:pt idx="0">
                  <c:v>Students Fees</c:v>
                </c:pt>
                <c:pt idx="1">
                  <c:v>Health Plan Premiums</c:v>
                </c:pt>
                <c:pt idx="2">
                  <c:v>Other</c:v>
                </c:pt>
              </c:strCache>
            </c:strRef>
          </c:cat>
          <c:val>
            <c:numRef>
              <c:f>Sheet1!$C$4:$C$6</c:f>
              <c:numCache>
                <c:formatCode>General</c:formatCode>
                <c:ptCount val="3"/>
                <c:pt idx="0">
                  <c:v>350000</c:v>
                </c:pt>
                <c:pt idx="1">
                  <c:v>516000</c:v>
                </c:pt>
                <c:pt idx="2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6C-45E9-A03C-186029FEFCD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 b="1" i="0" u="none" strike="noStrike" cap="all" baseline="0">
                <a:effectLst/>
              </a:rPr>
              <a:t>Budgeted Expenses</a:t>
            </a:r>
            <a:r>
              <a:rPr lang="en-CA" sz="1400" b="1" i="0" u="none" strike="noStrike" cap="all" baseline="0"/>
              <a:t> </a:t>
            </a:r>
            <a:r>
              <a:rPr lang="ru-RU" sz="1400" b="1" i="0" u="none" strike="noStrike" cap="all" baseline="0"/>
              <a:t>2021-22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5301450639377148"/>
          <c:y val="0.15327090108398025"/>
          <c:w val="0.57893181597249843"/>
          <c:h val="0.78926058687157741"/>
        </c:manualLayout>
      </c:layout>
      <c:pieChart>
        <c:varyColors val="1"/>
        <c:ser>
          <c:idx val="0"/>
          <c:order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Sheet1!$A$10:$A$52</c:f>
              <c:strCache>
                <c:ptCount val="17"/>
                <c:pt idx="0">
                  <c:v>Conferences, Training &amp; Travel</c:v>
                </c:pt>
                <c:pt idx="1">
                  <c:v>Donations &amp; Sponsorships</c:v>
                </c:pt>
                <c:pt idx="2">
                  <c:v>Events &amp; Campaigns</c:v>
                </c:pt>
                <c:pt idx="3">
                  <c:v>Technology</c:v>
                </c:pt>
                <c:pt idx="4">
                  <c:v>Student Emergency Bursaries</c:v>
                </c:pt>
                <c:pt idx="5">
                  <c:v>Advertisment (Logo desins)</c:v>
                </c:pt>
                <c:pt idx="6">
                  <c:v>Furniture &amp; Equipment</c:v>
                </c:pt>
                <c:pt idx="7">
                  <c:v>Honorariums</c:v>
                </c:pt>
                <c:pt idx="8">
                  <c:v>Corporate Insurance (Car and reg)</c:v>
                </c:pt>
                <c:pt idx="9">
                  <c:v>Orientation (Frosh, Frost, Fresher)</c:v>
                </c:pt>
                <c:pt idx="10">
                  <c:v>Handbooks, Stationary &amp; Office Supplies</c:v>
                </c:pt>
                <c:pt idx="11">
                  <c:v>Professional Fees</c:v>
                </c:pt>
                <c:pt idx="12">
                  <c:v>Branded Merchandise and Swag</c:v>
                </c:pt>
                <c:pt idx="13">
                  <c:v>Satellite Campuses</c:v>
                </c:pt>
                <c:pt idx="14">
                  <c:v>Clubs and Services</c:v>
                </c:pt>
                <c:pt idx="15">
                  <c:v>Health Plan Claims &amp; Admin</c:v>
                </c:pt>
                <c:pt idx="16">
                  <c:v>Wages &amp; Benefits </c:v>
                </c:pt>
              </c:strCache>
            </c:strRef>
          </c:cat>
          <c:val>
            <c:numRef>
              <c:f>Sheet1!$B$10:$B$52</c:f>
            </c:numRef>
          </c:val>
          <c:extLst>
            <c:ext xmlns:c16="http://schemas.microsoft.com/office/drawing/2014/chart" uri="{C3380CC4-5D6E-409C-BE32-E72D297353CC}">
              <c16:uniqueId val="{00000000-B531-459F-81E4-A062E9FE09F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531-459F-81E4-A062E9FE09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531-459F-81E4-A062E9FE09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B531-459F-81E4-A062E9FE09F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B531-459F-81E4-A062E9FE09F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531-459F-81E4-A062E9FE09F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531-459F-81E4-A062E9FE09F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531-459F-81E4-A062E9FE09F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531-459F-81E4-A062E9FE09F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B531-459F-81E4-A062E9FE09F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-0.13664797582120422"/>
                  <c:y val="1.78996417677520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31-459F-81E4-A062E9FE09F5}"/>
                </c:ext>
              </c:extLst>
            </c:dLbl>
            <c:dLbl>
              <c:idx val="1"/>
              <c:layout>
                <c:manualLayout>
                  <c:x val="-7.0388707724665725E-2"/>
                  <c:y val="0.10946211030955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31-459F-81E4-A062E9FE09F5}"/>
                </c:ext>
              </c:extLst>
            </c:dLbl>
            <c:dLbl>
              <c:idx val="3"/>
              <c:layout>
                <c:manualLayout>
                  <c:x val="5.6611168553425774E-2"/>
                  <c:y val="-4.26290718316787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31-459F-81E4-A062E9FE09F5}"/>
                </c:ext>
              </c:extLst>
            </c:dLbl>
            <c:dLbl>
              <c:idx val="4"/>
              <c:layout>
                <c:manualLayout>
                  <c:x val="7.099560787224829E-2"/>
                  <c:y val="9.03428034333546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31-459F-81E4-A062E9FE09F5}"/>
                </c:ext>
              </c:extLst>
            </c:dLbl>
            <c:dLbl>
              <c:idx val="5"/>
              <c:layout>
                <c:manualLayout>
                  <c:x val="7.6311010366128473E-2"/>
                  <c:y val="6.486972888575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31-459F-81E4-A062E9FE09F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31-459F-81E4-A062E9FE09F5}"/>
                </c:ext>
              </c:extLst>
            </c:dLbl>
            <c:dLbl>
              <c:idx val="10"/>
              <c:layout>
                <c:manualLayout>
                  <c:x val="2.2290269271896569E-2"/>
                  <c:y val="6.69280644343205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31-459F-81E4-A062E9FE09F5}"/>
                </c:ext>
              </c:extLst>
            </c:dLbl>
            <c:dLbl>
              <c:idx val="13"/>
              <c:layout>
                <c:manualLayout>
                  <c:x val="-3.208550951333114E-2"/>
                  <c:y val="0.125860998794069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31-459F-81E4-A062E9FE09F5}"/>
                </c:ext>
              </c:extLst>
            </c:dLbl>
            <c:dLbl>
              <c:idx val="14"/>
              <c:layout>
                <c:manualLayout>
                  <c:x val="7.5890466343222246E-2"/>
                  <c:y val="-2.03072166654850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31-459F-81E4-A062E9FE09F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Sheet1!$A$10:$A$52</c:f>
              <c:strCache>
                <c:ptCount val="17"/>
                <c:pt idx="0">
                  <c:v>Conferences, Training &amp; Travel</c:v>
                </c:pt>
                <c:pt idx="1">
                  <c:v>Donations &amp; Sponsorships</c:v>
                </c:pt>
                <c:pt idx="2">
                  <c:v>Events &amp; Campaigns</c:v>
                </c:pt>
                <c:pt idx="3">
                  <c:v>Technology</c:v>
                </c:pt>
                <c:pt idx="4">
                  <c:v>Student Emergency Bursaries</c:v>
                </c:pt>
                <c:pt idx="5">
                  <c:v>Advertisment (Logo desins)</c:v>
                </c:pt>
                <c:pt idx="6">
                  <c:v>Furniture &amp; Equipment</c:v>
                </c:pt>
                <c:pt idx="7">
                  <c:v>Honorariums</c:v>
                </c:pt>
                <c:pt idx="8">
                  <c:v>Corporate Insurance (Car and reg)</c:v>
                </c:pt>
                <c:pt idx="9">
                  <c:v>Orientation (Frosh, Frost, Fresher)</c:v>
                </c:pt>
                <c:pt idx="10">
                  <c:v>Handbooks, Stationary &amp; Office Supplies</c:v>
                </c:pt>
                <c:pt idx="11">
                  <c:v>Professional Fees</c:v>
                </c:pt>
                <c:pt idx="12">
                  <c:v>Branded Merchandise and Swag</c:v>
                </c:pt>
                <c:pt idx="13">
                  <c:v>Satellite Campuses</c:v>
                </c:pt>
                <c:pt idx="14">
                  <c:v>Clubs and Services</c:v>
                </c:pt>
                <c:pt idx="15">
                  <c:v>Health Plan Claims &amp; Admin</c:v>
                </c:pt>
                <c:pt idx="16">
                  <c:v>Wages &amp; Benefits </c:v>
                </c:pt>
              </c:strCache>
            </c:strRef>
          </c:cat>
          <c:val>
            <c:numRef>
              <c:f>Sheet1!$C$10:$C$52</c:f>
              <c:numCache>
                <c:formatCode>General</c:formatCode>
                <c:ptCount val="17"/>
                <c:pt idx="0">
                  <c:v>15000</c:v>
                </c:pt>
                <c:pt idx="1">
                  <c:v>10000</c:v>
                </c:pt>
                <c:pt idx="2">
                  <c:v>32450</c:v>
                </c:pt>
                <c:pt idx="3">
                  <c:v>19200</c:v>
                </c:pt>
                <c:pt idx="4">
                  <c:v>20000</c:v>
                </c:pt>
                <c:pt idx="5">
                  <c:v>5500</c:v>
                </c:pt>
                <c:pt idx="6">
                  <c:v>73743</c:v>
                </c:pt>
                <c:pt idx="7">
                  <c:v>11000</c:v>
                </c:pt>
                <c:pt idx="8">
                  <c:v>4300</c:v>
                </c:pt>
                <c:pt idx="9">
                  <c:v>15000</c:v>
                </c:pt>
                <c:pt idx="10">
                  <c:v>14400</c:v>
                </c:pt>
                <c:pt idx="11">
                  <c:v>56000</c:v>
                </c:pt>
                <c:pt idx="12">
                  <c:v>6500</c:v>
                </c:pt>
                <c:pt idx="13">
                  <c:v>12000</c:v>
                </c:pt>
                <c:pt idx="14">
                  <c:v>27700</c:v>
                </c:pt>
                <c:pt idx="15">
                  <c:v>425000</c:v>
                </c:pt>
                <c:pt idx="16">
                  <c:v>306567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31-459F-81E4-A062E9FE09F5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214257</xdr:colOff>
      <xdr:row>0</xdr:row>
      <xdr:rowOff>0</xdr:rowOff>
    </xdr:from>
    <xdr:to>
      <xdr:col>13</xdr:col>
      <xdr:colOff>897</xdr:colOff>
      <xdr:row>50</xdr:row>
      <xdr:rowOff>83820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AF821A9-8950-43A1-B745-589C3BD4E9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67236</xdr:colOff>
      <xdr:row>0</xdr:row>
      <xdr:rowOff>0</xdr:rowOff>
    </xdr:from>
    <xdr:to>
      <xdr:col>27</xdr:col>
      <xdr:colOff>35860</xdr:colOff>
      <xdr:row>59</xdr:row>
      <xdr:rowOff>125506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25CF8A53-7E62-4E9B-9B06-B580E85EB0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3"/>
  <sheetViews>
    <sheetView tabSelected="1" zoomScale="85" zoomScaleNormal="85" workbookViewId="0">
      <selection activeCell="K56" sqref="K56"/>
    </sheetView>
  </sheetViews>
  <sheetFormatPr defaultRowHeight="14.4" x14ac:dyDescent="0.3"/>
  <cols>
    <col min="1" max="1" width="34.21875" bestFit="1" customWidth="1"/>
    <col min="2" max="2" width="6" hidden="1" customWidth="1"/>
    <col min="3" max="3" width="8" bestFit="1" customWidth="1"/>
  </cols>
  <sheetData>
    <row r="1" spans="1:3" x14ac:dyDescent="0.3">
      <c r="A1" s="1"/>
      <c r="B1" s="1"/>
      <c r="C1" s="1" t="s">
        <v>0</v>
      </c>
    </row>
    <row r="2" spans="1:3" x14ac:dyDescent="0.3">
      <c r="A2" s="1"/>
      <c r="B2" s="1"/>
      <c r="C2" s="2" t="s">
        <v>1</v>
      </c>
    </row>
    <row r="3" spans="1:3" x14ac:dyDescent="0.3">
      <c r="A3" s="2" t="s">
        <v>2</v>
      </c>
      <c r="B3" s="2"/>
      <c r="C3" s="1"/>
    </row>
    <row r="4" spans="1:3" x14ac:dyDescent="0.3">
      <c r="A4" s="1" t="s">
        <v>3</v>
      </c>
      <c r="B4" s="1"/>
      <c r="C4" s="1">
        <v>350000</v>
      </c>
    </row>
    <row r="5" spans="1:3" x14ac:dyDescent="0.3">
      <c r="A5" s="1" t="s">
        <v>4</v>
      </c>
      <c r="B5" s="1"/>
      <c r="C5" s="1">
        <v>516000</v>
      </c>
    </row>
    <row r="6" spans="1:3" ht="15" thickBot="1" x14ac:dyDescent="0.35">
      <c r="A6" s="3" t="s">
        <v>5</v>
      </c>
      <c r="B6" s="3"/>
      <c r="C6" s="3">
        <v>3000</v>
      </c>
    </row>
    <row r="7" spans="1:3" x14ac:dyDescent="0.3">
      <c r="A7" s="2" t="s">
        <v>6</v>
      </c>
      <c r="B7" s="2"/>
      <c r="C7" s="1">
        <f>SUM(C4:C6)</f>
        <v>869000</v>
      </c>
    </row>
    <row r="8" spans="1:3" x14ac:dyDescent="0.3">
      <c r="A8" s="1"/>
      <c r="B8" s="1"/>
      <c r="C8" s="1"/>
    </row>
    <row r="9" spans="1:3" x14ac:dyDescent="0.3">
      <c r="A9" s="2" t="s">
        <v>7</v>
      </c>
      <c r="B9" s="2"/>
      <c r="C9" s="1"/>
    </row>
    <row r="10" spans="1:3" x14ac:dyDescent="0.3">
      <c r="A10" s="1" t="s">
        <v>8</v>
      </c>
      <c r="B10" s="1"/>
      <c r="C10" s="1">
        <v>15000</v>
      </c>
    </row>
    <row r="11" spans="1:3" hidden="1" x14ac:dyDescent="0.3">
      <c r="A11" s="4" t="s">
        <v>9</v>
      </c>
      <c r="B11" s="5"/>
      <c r="C11" s="1"/>
    </row>
    <row r="12" spans="1:3" hidden="1" x14ac:dyDescent="0.3">
      <c r="A12" s="4" t="s">
        <v>10</v>
      </c>
      <c r="B12" s="5"/>
      <c r="C12" s="1"/>
    </row>
    <row r="13" spans="1:3" hidden="1" x14ac:dyDescent="0.3">
      <c r="A13" s="4" t="s">
        <v>11</v>
      </c>
      <c r="B13" s="5"/>
      <c r="C13" s="1"/>
    </row>
    <row r="14" spans="1:3" x14ac:dyDescent="0.3">
      <c r="A14" s="1" t="s">
        <v>12</v>
      </c>
      <c r="B14" s="6"/>
      <c r="C14" s="1">
        <v>10000</v>
      </c>
    </row>
    <row r="15" spans="1:3" x14ac:dyDescent="0.3">
      <c r="A15" s="1" t="s">
        <v>13</v>
      </c>
      <c r="B15" s="6"/>
      <c r="C15" s="1">
        <f>B16+B17+B18+B19+B20</f>
        <v>32450</v>
      </c>
    </row>
    <row r="16" spans="1:3" hidden="1" x14ac:dyDescent="0.3">
      <c r="A16" s="4" t="s">
        <v>14</v>
      </c>
      <c r="B16" s="5">
        <v>10000</v>
      </c>
    </row>
    <row r="17" spans="1:3" hidden="1" x14ac:dyDescent="0.3">
      <c r="A17" s="4" t="s">
        <v>15</v>
      </c>
      <c r="B17" s="5">
        <v>8500</v>
      </c>
      <c r="C17" s="1"/>
    </row>
    <row r="18" spans="1:3" hidden="1" x14ac:dyDescent="0.3">
      <c r="A18" s="4" t="s">
        <v>16</v>
      </c>
      <c r="B18" s="5">
        <v>5000</v>
      </c>
      <c r="C18" s="1"/>
    </row>
    <row r="19" spans="1:3" hidden="1" x14ac:dyDescent="0.3">
      <c r="A19" s="4" t="s">
        <v>17</v>
      </c>
      <c r="B19" s="5">
        <v>5450</v>
      </c>
      <c r="C19" s="1"/>
    </row>
    <row r="20" spans="1:3" hidden="1" x14ac:dyDescent="0.3">
      <c r="A20" s="4" t="s">
        <v>18</v>
      </c>
      <c r="B20" s="5">
        <v>3500</v>
      </c>
      <c r="C20" s="1"/>
    </row>
    <row r="21" spans="1:3" x14ac:dyDescent="0.3">
      <c r="A21" s="1" t="s">
        <v>19</v>
      </c>
      <c r="B21" s="6"/>
      <c r="C21">
        <f>B22+B23+B24</f>
        <v>19200</v>
      </c>
    </row>
    <row r="22" spans="1:3" hidden="1" x14ac:dyDescent="0.3">
      <c r="A22" s="4" t="s">
        <v>20</v>
      </c>
      <c r="B22" s="5">
        <v>4200</v>
      </c>
    </row>
    <row r="23" spans="1:3" hidden="1" x14ac:dyDescent="0.3">
      <c r="A23" s="4" t="s">
        <v>21</v>
      </c>
      <c r="B23" s="5">
        <v>5000</v>
      </c>
    </row>
    <row r="24" spans="1:3" hidden="1" x14ac:dyDescent="0.3">
      <c r="A24" s="4" t="s">
        <v>22</v>
      </c>
      <c r="B24" s="5">
        <v>10000</v>
      </c>
    </row>
    <row r="25" spans="1:3" x14ac:dyDescent="0.3">
      <c r="A25" s="1" t="s">
        <v>23</v>
      </c>
      <c r="B25" s="6"/>
      <c r="C25" s="1">
        <v>20000</v>
      </c>
    </row>
    <row r="26" spans="1:3" x14ac:dyDescent="0.3">
      <c r="A26" s="1" t="s">
        <v>24</v>
      </c>
      <c r="B26" s="7"/>
      <c r="C26" s="1">
        <v>5500</v>
      </c>
    </row>
    <row r="27" spans="1:3" x14ac:dyDescent="0.3">
      <c r="A27" s="1" t="s">
        <v>25</v>
      </c>
      <c r="B27" s="6"/>
      <c r="C27" s="1">
        <f>B28+B29+B30+B31</f>
        <v>73743</v>
      </c>
    </row>
    <row r="28" spans="1:3" hidden="1" x14ac:dyDescent="0.3">
      <c r="A28" s="4" t="s">
        <v>26</v>
      </c>
      <c r="B28" s="5">
        <v>51543</v>
      </c>
      <c r="C28" s="1"/>
    </row>
    <row r="29" spans="1:3" hidden="1" x14ac:dyDescent="0.3">
      <c r="A29" s="4" t="s">
        <v>27</v>
      </c>
      <c r="B29" s="5">
        <v>10000</v>
      </c>
      <c r="C29" s="1"/>
    </row>
    <row r="30" spans="1:3" hidden="1" x14ac:dyDescent="0.3">
      <c r="A30" s="4" t="s">
        <v>28</v>
      </c>
      <c r="B30" s="5">
        <v>7200</v>
      </c>
      <c r="C30" s="1"/>
    </row>
    <row r="31" spans="1:3" hidden="1" x14ac:dyDescent="0.3">
      <c r="A31" s="4" t="s">
        <v>5</v>
      </c>
      <c r="B31" s="5">
        <v>5000</v>
      </c>
      <c r="C31" s="1"/>
    </row>
    <row r="32" spans="1:3" x14ac:dyDescent="0.3">
      <c r="A32" s="1" t="s">
        <v>29</v>
      </c>
      <c r="B32" s="6"/>
      <c r="C32" s="1">
        <v>11000</v>
      </c>
    </row>
    <row r="33" spans="1:3" x14ac:dyDescent="0.3">
      <c r="A33" s="1" t="s">
        <v>30</v>
      </c>
      <c r="B33" s="6"/>
      <c r="C33" s="1">
        <f>2000+2300</f>
        <v>4300</v>
      </c>
    </row>
    <row r="34" spans="1:3" x14ac:dyDescent="0.3">
      <c r="A34" s="1" t="s">
        <v>31</v>
      </c>
      <c r="B34" s="6"/>
      <c r="C34" s="1">
        <v>15000</v>
      </c>
    </row>
    <row r="35" spans="1:3" x14ac:dyDescent="0.3">
      <c r="A35" s="1" t="s">
        <v>32</v>
      </c>
      <c r="B35" s="6"/>
      <c r="C35" s="1">
        <f>B36+B37+B38</f>
        <v>14400</v>
      </c>
    </row>
    <row r="36" spans="1:3" hidden="1" x14ac:dyDescent="0.3">
      <c r="A36" s="4" t="s">
        <v>33</v>
      </c>
      <c r="B36" s="5">
        <v>8400</v>
      </c>
      <c r="C36" s="1"/>
    </row>
    <row r="37" spans="1:3" hidden="1" x14ac:dyDescent="0.3">
      <c r="A37" s="4" t="s">
        <v>34</v>
      </c>
      <c r="B37" s="5">
        <v>5000</v>
      </c>
      <c r="C37" s="1"/>
    </row>
    <row r="38" spans="1:3" hidden="1" x14ac:dyDescent="0.3">
      <c r="A38" s="4" t="s">
        <v>35</v>
      </c>
      <c r="B38" s="5">
        <v>1000</v>
      </c>
      <c r="C38" s="1"/>
    </row>
    <row r="39" spans="1:3" x14ac:dyDescent="0.3">
      <c r="A39" s="1" t="s">
        <v>36</v>
      </c>
      <c r="B39" s="6"/>
      <c r="C39" s="1">
        <f>B40+B41+B42</f>
        <v>56000</v>
      </c>
    </row>
    <row r="40" spans="1:3" hidden="1" x14ac:dyDescent="0.3">
      <c r="A40" s="4" t="s">
        <v>37</v>
      </c>
      <c r="B40" s="5">
        <v>40000</v>
      </c>
      <c r="C40" s="1"/>
    </row>
    <row r="41" spans="1:3" hidden="1" x14ac:dyDescent="0.3">
      <c r="A41" s="4" t="s">
        <v>38</v>
      </c>
      <c r="B41" s="5">
        <v>10000</v>
      </c>
      <c r="C41" s="1"/>
    </row>
    <row r="42" spans="1:3" hidden="1" x14ac:dyDescent="0.3">
      <c r="A42" s="4" t="s">
        <v>39</v>
      </c>
      <c r="B42" s="5">
        <v>6000</v>
      </c>
      <c r="C42" s="1"/>
    </row>
    <row r="43" spans="1:3" x14ac:dyDescent="0.3">
      <c r="A43" s="1" t="s">
        <v>40</v>
      </c>
      <c r="B43" s="6"/>
      <c r="C43" s="1">
        <v>6500</v>
      </c>
    </row>
    <row r="44" spans="1:3" x14ac:dyDescent="0.3">
      <c r="A44" s="1" t="s">
        <v>41</v>
      </c>
      <c r="B44" s="6"/>
      <c r="C44" s="1">
        <v>12000</v>
      </c>
    </row>
    <row r="45" spans="1:3" x14ac:dyDescent="0.3">
      <c r="A45" s="1" t="s">
        <v>42</v>
      </c>
      <c r="B45" s="6"/>
      <c r="C45" s="1">
        <f>B47+B48+B49+B50</f>
        <v>27700</v>
      </c>
    </row>
    <row r="46" spans="1:3" hidden="1" x14ac:dyDescent="0.3">
      <c r="A46" s="4"/>
      <c r="B46" s="5"/>
      <c r="C46" s="1"/>
    </row>
    <row r="47" spans="1:3" hidden="1" x14ac:dyDescent="0.3">
      <c r="A47" s="4" t="s">
        <v>43</v>
      </c>
      <c r="B47" s="5">
        <v>6700</v>
      </c>
      <c r="C47" s="1"/>
    </row>
    <row r="48" spans="1:3" hidden="1" x14ac:dyDescent="0.3">
      <c r="A48" s="4" t="s">
        <v>44</v>
      </c>
      <c r="B48" s="8">
        <v>3000</v>
      </c>
      <c r="C48" s="1"/>
    </row>
    <row r="49" spans="1:3" hidden="1" x14ac:dyDescent="0.3">
      <c r="A49" s="4" t="s">
        <v>45</v>
      </c>
      <c r="B49" s="5">
        <f>20*500</f>
        <v>10000</v>
      </c>
      <c r="C49" s="1"/>
    </row>
    <row r="50" spans="1:3" hidden="1" x14ac:dyDescent="0.3">
      <c r="A50" s="4" t="s">
        <v>46</v>
      </c>
      <c r="B50" s="5">
        <v>8000</v>
      </c>
      <c r="C50" s="1"/>
    </row>
    <row r="51" spans="1:3" x14ac:dyDescent="0.3">
      <c r="A51" s="1" t="s">
        <v>47</v>
      </c>
      <c r="B51" s="1"/>
      <c r="C51" s="1">
        <v>425000</v>
      </c>
    </row>
    <row r="52" spans="1:3" ht="15" thickBot="1" x14ac:dyDescent="0.35">
      <c r="A52" s="3" t="s">
        <v>48</v>
      </c>
      <c r="B52" s="3"/>
      <c r="C52" s="9">
        <v>306567</v>
      </c>
    </row>
    <row r="53" spans="1:3" x14ac:dyDescent="0.3">
      <c r="A53" s="2" t="s">
        <v>49</v>
      </c>
      <c r="B53" s="2"/>
      <c r="C53" s="1">
        <f>SUM(C10:C52)</f>
        <v>1054360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Daniyar Almenbayev</dc:creator>
  <cp:lastModifiedBy>Daniyar Almenbayev</cp:lastModifiedBy>
  <dcterms:created xsi:type="dcterms:W3CDTF">2015-06-05T18:17:20Z</dcterms:created>
  <dcterms:modified xsi:type="dcterms:W3CDTF">2021-10-01T15:55:14Z</dcterms:modified>
</cp:coreProperties>
</file>